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Stückliste" sheetId="1" r:id="rId1"/>
  </sheets>
  <definedNames>
    <definedName name="_xlnm.Print_Area" localSheetId="0">'Stückliste'!$A$1:$G$44</definedName>
  </definedNames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C12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Maß der langen Seite</t>
        </r>
      </text>
    </comment>
    <comment ref="C13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Maß der langen Seite</t>
        </r>
      </text>
    </comment>
    <comment ref="B1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Paneelenlänge 130cm;
Dachüberstand!</t>
        </r>
      </text>
    </comment>
    <comment ref="B18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Paneelenlänge 200cm</t>
        </r>
      </text>
    </comment>
    <comment ref="B10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Die Leiter muss auf beiden Seiten angeschlagen werden, deshalb ragt der Balken über die gesamte Leiterbreite hinaus plus 10 cm zur Befestigung einer Rolle o.Ä.</t>
        </r>
      </text>
    </comment>
    <comment ref="B19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ggf. 2x2cm Leisten zur Verblendung der stumpfen Paneelenenden</t>
        </r>
      </text>
    </comment>
  </commentList>
</comments>
</file>

<file path=xl/sharedStrings.xml><?xml version="1.0" encoding="utf-8"?>
<sst xmlns="http://schemas.openxmlformats.org/spreadsheetml/2006/main" count="165" uniqueCount="118">
  <si>
    <t>Stückliste Kinderhaus</t>
  </si>
  <si>
    <t>Gegenstand</t>
  </si>
  <si>
    <t>Anzahl</t>
  </si>
  <si>
    <t>Stückpreis</t>
  </si>
  <si>
    <t>Einheit</t>
  </si>
  <si>
    <t>Maß</t>
  </si>
  <si>
    <t>hintere Eckbalken</t>
  </si>
  <si>
    <t>Stk</t>
  </si>
  <si>
    <t>Firstträger</t>
  </si>
  <si>
    <t>oberer Längsträger + First</t>
  </si>
  <si>
    <t>Leitereckstütze</t>
  </si>
  <si>
    <t>Türrahmen</t>
  </si>
  <si>
    <t>Falltürrahmen</t>
  </si>
  <si>
    <t>Einschlaghülsen</t>
  </si>
  <si>
    <t>m²</t>
  </si>
  <si>
    <t>Geländer</t>
  </si>
  <si>
    <t>Geländerpfosten</t>
  </si>
  <si>
    <t>Leitersprossen</t>
  </si>
  <si>
    <t>2 x 10 x 50 cm</t>
  </si>
  <si>
    <t>Leiterstreben</t>
  </si>
  <si>
    <t>Schrauben für Fußboden, 4 pro Diele</t>
  </si>
  <si>
    <t>Schrauben für Wände, 2 pro Paneel</t>
  </si>
  <si>
    <t>Falltürscharniere</t>
  </si>
  <si>
    <t>Leiterscharniere</t>
  </si>
  <si>
    <t>Dachpappe</t>
  </si>
  <si>
    <t>Nr.</t>
  </si>
  <si>
    <t>9 x 9 x 260 cm</t>
  </si>
  <si>
    <t>9 x 9 x 150 cm</t>
  </si>
  <si>
    <t>9 x 9 cm</t>
  </si>
  <si>
    <t>9 x 9 x 330 cm</t>
  </si>
  <si>
    <t>9 x 9 x 280 cm</t>
  </si>
  <si>
    <t>9 x 9 x 200 cm</t>
  </si>
  <si>
    <t>9 x 9 x 310 cm</t>
  </si>
  <si>
    <t>untere Längsträger Leiteranschlagseite</t>
  </si>
  <si>
    <t>oberer Längsträger mit Kranfortsatz</t>
  </si>
  <si>
    <t>Firstabstrebungen, 45°-Enden</t>
  </si>
  <si>
    <t>Eckstützen, 45°-Enden</t>
  </si>
  <si>
    <t>9 x 9 x 75 cm</t>
  </si>
  <si>
    <t>9 x 9 x 350 cm</t>
  </si>
  <si>
    <t>9 x 9 x 40 cm</t>
  </si>
  <si>
    <t>9 x 9 x 70 cm</t>
  </si>
  <si>
    <r>
      <t xml:space="preserve">Fußboden 2 x </t>
    </r>
    <r>
      <rPr>
        <u val="single"/>
        <sz val="12"/>
        <rFont val="Arial"/>
        <family val="2"/>
      </rPr>
      <t>200</t>
    </r>
    <r>
      <rPr>
        <sz val="12"/>
        <rFont val="Arial"/>
        <family val="0"/>
      </rPr>
      <t xml:space="preserve"> x 260 cm + 2 x </t>
    </r>
    <r>
      <rPr>
        <u val="single"/>
        <sz val="12"/>
        <rFont val="Arial"/>
        <family val="2"/>
      </rPr>
      <t>60</t>
    </r>
    <r>
      <rPr>
        <sz val="12"/>
        <rFont val="Arial"/>
        <family val="0"/>
      </rPr>
      <t xml:space="preserve"> x 50 cm</t>
    </r>
  </si>
  <si>
    <r>
      <t xml:space="preserve">Wände 2 x </t>
    </r>
    <r>
      <rPr>
        <u val="single"/>
        <sz val="12"/>
        <rFont val="Arial"/>
        <family val="2"/>
      </rPr>
      <t>200</t>
    </r>
    <r>
      <rPr>
        <sz val="12"/>
        <rFont val="Arial"/>
        <family val="0"/>
      </rPr>
      <t xml:space="preserve"> x 168 + Giebelspitze</t>
    </r>
  </si>
  <si>
    <t>M10 x 200 mm</t>
  </si>
  <si>
    <t>2 x 80 x 80 mm</t>
  </si>
  <si>
    <t>Winkelverbinder 90° m. Schrauben</t>
  </si>
  <si>
    <t>80 x 160 mm</t>
  </si>
  <si>
    <t>5 x 70 mm</t>
  </si>
  <si>
    <t>Querträger unten und oben</t>
  </si>
  <si>
    <t>2 x 10 x 70 cm</t>
  </si>
  <si>
    <t>Verbinder für Firstträger, plan</t>
  </si>
  <si>
    <t>160cm</t>
  </si>
  <si>
    <t>Dachpappstifte</t>
  </si>
  <si>
    <t>Summe</t>
  </si>
  <si>
    <t>2 x 3.51</t>
  </si>
  <si>
    <r>
      <t xml:space="preserve">Dachhälfte 2Stk à 2 x </t>
    </r>
    <r>
      <rPr>
        <u val="single"/>
        <sz val="12"/>
        <rFont val="Arial"/>
        <family val="2"/>
      </rPr>
      <t>130</t>
    </r>
    <r>
      <rPr>
        <sz val="12"/>
        <rFont val="Arial"/>
        <family val="0"/>
      </rPr>
      <t xml:space="preserve"> x 270 cm</t>
    </r>
  </si>
  <si>
    <t>Türhaken</t>
  </si>
  <si>
    <t>200 Stk</t>
  </si>
  <si>
    <t>10 x 10 cm</t>
  </si>
  <si>
    <t>4 x 20 cm</t>
  </si>
  <si>
    <t>Fenster</t>
  </si>
  <si>
    <t>vordere Eckbalken und untere linke Längsträger</t>
  </si>
  <si>
    <t>vordere Hauseckbalken (oben auf der Plattform)</t>
  </si>
  <si>
    <t>Querträger oben = Nr. 4</t>
  </si>
  <si>
    <t>entfällt</t>
  </si>
  <si>
    <t>2 x 10 x 150 cm</t>
  </si>
  <si>
    <t>9 x 9 x 80 cm</t>
  </si>
  <si>
    <t>2 x 10 x 60 cm</t>
  </si>
  <si>
    <t>2 x 10 x 140 cm</t>
  </si>
  <si>
    <t>2 x 10 x 110 cm</t>
  </si>
  <si>
    <t>4 x 20 x 250 cm</t>
  </si>
  <si>
    <t>Holzschrauben</t>
  </si>
  <si>
    <t>M10 x 260 mm</t>
  </si>
  <si>
    <t>Rolle</t>
  </si>
  <si>
    <t>1 x 10 m</t>
  </si>
  <si>
    <t>200Stk</t>
  </si>
  <si>
    <t>25a</t>
  </si>
  <si>
    <t>25b</t>
  </si>
  <si>
    <t>Holzschutzlasur Bondex "Oregon Pine"</t>
  </si>
  <si>
    <t>l</t>
  </si>
  <si>
    <t>Schaukelhaken</t>
  </si>
  <si>
    <t>Montageschaum (zum Fugen dichten)</t>
  </si>
  <si>
    <t>Lichtschalter</t>
  </si>
  <si>
    <t>Kabel</t>
  </si>
  <si>
    <t>Lampe</t>
  </si>
  <si>
    <t>Stecker</t>
  </si>
  <si>
    <t>Verteilerdose</t>
  </si>
  <si>
    <t>Flaschenzug</t>
  </si>
  <si>
    <t>Flaschenzuganschläge, Ösen, Haken, Karabiner</t>
  </si>
  <si>
    <t>diverse</t>
  </si>
  <si>
    <t>50 x 70 cm</t>
  </si>
  <si>
    <t>20 x 30 cm</t>
  </si>
  <si>
    <t>Schiebetürbeschlagset</t>
  </si>
  <si>
    <t>Estrich-Beton</t>
  </si>
  <si>
    <t>50kg</t>
  </si>
  <si>
    <t>Nylonleine für Strickleiter</t>
  </si>
  <si>
    <t>15m</t>
  </si>
  <si>
    <t>28mm x 240cm</t>
  </si>
  <si>
    <t>Rundholz für Strickleiter</t>
  </si>
  <si>
    <t>25c</t>
  </si>
  <si>
    <t>Unterlegscheiben</t>
  </si>
  <si>
    <t>M10 / 30mm</t>
  </si>
  <si>
    <t>25d</t>
  </si>
  <si>
    <t>Hutmuttern</t>
  </si>
  <si>
    <t>M10</t>
  </si>
  <si>
    <t>Maschinenschrauben mit Muttern</t>
  </si>
  <si>
    <t>Maschinenschraube mit Mutter</t>
  </si>
  <si>
    <t>10 x 160 mm</t>
  </si>
  <si>
    <t>Dose</t>
  </si>
  <si>
    <t>m</t>
  </si>
  <si>
    <t>Kabelschellen</t>
  </si>
  <si>
    <t>Paket</t>
  </si>
  <si>
    <t>Klapptisch</t>
  </si>
  <si>
    <t>Regal</t>
  </si>
  <si>
    <t>60 x 60 cm</t>
  </si>
  <si>
    <t>Teppichbodenreste</t>
  </si>
  <si>
    <t>SUMME</t>
  </si>
  <si>
    <t>Holzzuschnitt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</si>
</sst>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</numFmts>
  <fonts count="7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2" topLeftCell="BM3" activePane="bottomLeft" state="frozen"/>
      <selection pane="topLeft" activeCell="A1" sqref="A1"/>
      <selection pane="bottomLeft" activeCell="D14" sqref="D14"/>
    </sheetView>
  </sheetViews>
  <sheetFormatPr defaultColWidth="11.5546875" defaultRowHeight="15"/>
  <cols>
    <col min="1" max="1" width="5.77734375" style="8" customWidth="1"/>
    <col min="2" max="2" width="38.21484375" style="0" bestFit="1" customWidth="1"/>
    <col min="3" max="3" width="15.3359375" style="0" customWidth="1"/>
    <col min="4" max="4" width="11.5546875" style="8" customWidth="1"/>
    <col min="6" max="6" width="11.5546875" style="5" customWidth="1"/>
    <col min="7" max="7" width="14.6640625" style="5" bestFit="1" customWidth="1"/>
    <col min="8" max="8" width="28.21484375" style="5" customWidth="1"/>
    <col min="9" max="11" width="11.5546875" style="5" customWidth="1"/>
  </cols>
  <sheetData>
    <row r="1" spans="1:11" s="2" customFormat="1" ht="18">
      <c r="A1" s="15" t="s">
        <v>0</v>
      </c>
      <c r="D1" s="6"/>
      <c r="F1" s="17"/>
      <c r="G1" s="18"/>
      <c r="H1" s="3"/>
      <c r="I1" s="3"/>
      <c r="J1" s="3"/>
      <c r="K1" s="3"/>
    </row>
    <row r="2" spans="1:11" s="1" customFormat="1" ht="15.75">
      <c r="A2" s="7" t="s">
        <v>25</v>
      </c>
      <c r="B2" s="1" t="s">
        <v>1</v>
      </c>
      <c r="C2" s="1" t="s">
        <v>5</v>
      </c>
      <c r="D2" s="7" t="s">
        <v>2</v>
      </c>
      <c r="E2" s="1" t="s">
        <v>4</v>
      </c>
      <c r="F2" s="4" t="s">
        <v>3</v>
      </c>
      <c r="G2" s="1" t="s">
        <v>53</v>
      </c>
      <c r="H2" s="4"/>
      <c r="I2" s="4"/>
      <c r="J2" s="4"/>
      <c r="K2" s="4"/>
    </row>
    <row r="3" spans="1:7" ht="15">
      <c r="A3" s="9">
        <v>1</v>
      </c>
      <c r="B3" t="s">
        <v>6</v>
      </c>
      <c r="C3" t="s">
        <v>29</v>
      </c>
      <c r="D3" s="8">
        <v>2</v>
      </c>
      <c r="E3" t="s">
        <v>7</v>
      </c>
      <c r="F3" s="5">
        <v>10.15</v>
      </c>
      <c r="G3" s="5">
        <f>F3*D3</f>
        <v>20.3</v>
      </c>
    </row>
    <row r="4" spans="1:7" ht="15">
      <c r="A4" s="9">
        <f>A3+1</f>
        <v>2</v>
      </c>
      <c r="B4" t="s">
        <v>61</v>
      </c>
      <c r="C4" t="s">
        <v>26</v>
      </c>
      <c r="D4" s="8">
        <v>4</v>
      </c>
      <c r="E4" t="s">
        <v>7</v>
      </c>
      <c r="F4" s="5">
        <v>7.85</v>
      </c>
      <c r="G4" s="5">
        <f>F4*D4</f>
        <v>31.4</v>
      </c>
    </row>
    <row r="5" spans="1:7" ht="15">
      <c r="A5" s="9">
        <f>A4+1</f>
        <v>3</v>
      </c>
      <c r="B5" t="s">
        <v>62</v>
      </c>
      <c r="C5" t="s">
        <v>27</v>
      </c>
      <c r="D5" s="8">
        <v>2</v>
      </c>
      <c r="E5" t="s">
        <v>7</v>
      </c>
      <c r="F5" s="5">
        <v>4.64</v>
      </c>
      <c r="G5" s="5">
        <f>F5*D5</f>
        <v>9.28</v>
      </c>
    </row>
    <row r="6" spans="1:7" ht="15">
      <c r="A6" s="9">
        <f aca="true" t="shared" si="0" ref="A6:A42">A5+1</f>
        <v>4</v>
      </c>
      <c r="B6" t="s">
        <v>48</v>
      </c>
      <c r="C6" t="s">
        <v>31</v>
      </c>
      <c r="D6" s="8">
        <v>4</v>
      </c>
      <c r="E6" t="s">
        <v>7</v>
      </c>
      <c r="F6" s="5">
        <v>5.7</v>
      </c>
      <c r="G6" s="5">
        <f>F6*D6</f>
        <v>22.8</v>
      </c>
    </row>
    <row r="7" spans="1:7" ht="15">
      <c r="A7" s="9">
        <f t="shared" si="0"/>
        <v>5</v>
      </c>
      <c r="B7" t="s">
        <v>63</v>
      </c>
      <c r="G7" s="5">
        <v>0</v>
      </c>
    </row>
    <row r="8" spans="1:7" ht="15">
      <c r="A8" s="9">
        <f>A7+1</f>
        <v>6</v>
      </c>
      <c r="B8" t="s">
        <v>33</v>
      </c>
      <c r="C8" t="s">
        <v>32</v>
      </c>
      <c r="D8" s="8">
        <v>2</v>
      </c>
      <c r="E8" t="s">
        <v>7</v>
      </c>
      <c r="F8" s="5">
        <f>3.08*3.1</f>
        <v>9.548</v>
      </c>
      <c r="G8" s="5">
        <f aca="true" t="shared" si="1" ref="G8:G41">F8*D8</f>
        <v>19.096</v>
      </c>
    </row>
    <row r="9" spans="1:7" ht="15">
      <c r="A9" s="10">
        <f>A8+1</f>
        <v>7</v>
      </c>
      <c r="B9" t="s">
        <v>9</v>
      </c>
      <c r="C9" t="s">
        <v>30</v>
      </c>
      <c r="D9" s="8">
        <v>2</v>
      </c>
      <c r="E9" t="s">
        <v>7</v>
      </c>
      <c r="F9" s="5">
        <f>3.08*2.8</f>
        <v>8.623999999999999</v>
      </c>
      <c r="G9" s="5">
        <f t="shared" si="1"/>
        <v>17.247999999999998</v>
      </c>
    </row>
    <row r="10" spans="1:7" ht="15">
      <c r="A10" s="9">
        <f t="shared" si="0"/>
        <v>8</v>
      </c>
      <c r="B10" t="s">
        <v>34</v>
      </c>
      <c r="C10" t="s">
        <v>38</v>
      </c>
      <c r="D10" s="8">
        <v>1</v>
      </c>
      <c r="E10" t="s">
        <v>7</v>
      </c>
      <c r="F10" s="5">
        <f>3.5*3.08</f>
        <v>10.780000000000001</v>
      </c>
      <c r="G10" s="5">
        <f t="shared" si="1"/>
        <v>10.780000000000001</v>
      </c>
    </row>
    <row r="11" spans="1:7" ht="15">
      <c r="A11" s="10">
        <f t="shared" si="0"/>
        <v>9</v>
      </c>
      <c r="B11" t="s">
        <v>8</v>
      </c>
      <c r="C11" t="s">
        <v>39</v>
      </c>
      <c r="D11" s="8">
        <v>2</v>
      </c>
      <c r="E11" t="s">
        <v>7</v>
      </c>
      <c r="F11" s="5">
        <f>3.08*0.4</f>
        <v>1.2320000000000002</v>
      </c>
      <c r="G11" s="5">
        <f t="shared" si="1"/>
        <v>2.4640000000000004</v>
      </c>
    </row>
    <row r="12" spans="1:7" ht="15">
      <c r="A12" s="10">
        <f t="shared" si="0"/>
        <v>10</v>
      </c>
      <c r="B12" t="s">
        <v>35</v>
      </c>
      <c r="C12" t="s">
        <v>40</v>
      </c>
      <c r="D12" s="8">
        <v>2</v>
      </c>
      <c r="E12" t="s">
        <v>7</v>
      </c>
      <c r="F12" s="5">
        <f>3.08*0.7</f>
        <v>2.1559999999999997</v>
      </c>
      <c r="G12" s="5">
        <f t="shared" si="1"/>
        <v>4.311999999999999</v>
      </c>
    </row>
    <row r="13" spans="1:7" ht="15">
      <c r="A13" s="9">
        <f t="shared" si="0"/>
        <v>11</v>
      </c>
      <c r="B13" t="s">
        <v>36</v>
      </c>
      <c r="C13" t="s">
        <v>37</v>
      </c>
      <c r="D13" s="8">
        <v>11</v>
      </c>
      <c r="E13" t="s">
        <v>7</v>
      </c>
      <c r="F13" s="5">
        <f>3.08*0.75</f>
        <v>2.31</v>
      </c>
      <c r="G13" s="5">
        <f t="shared" si="1"/>
        <v>25.41</v>
      </c>
    </row>
    <row r="14" spans="1:7" ht="15">
      <c r="A14" s="9">
        <f t="shared" si="0"/>
        <v>12</v>
      </c>
      <c r="B14" t="s">
        <v>10</v>
      </c>
      <c r="C14" t="s">
        <v>64</v>
      </c>
      <c r="G14" s="5">
        <v>0</v>
      </c>
    </row>
    <row r="15" spans="1:7" ht="15">
      <c r="A15" s="11">
        <f t="shared" si="0"/>
        <v>13</v>
      </c>
      <c r="B15" t="s">
        <v>11</v>
      </c>
      <c r="C15" t="s">
        <v>65</v>
      </c>
      <c r="D15" s="8">
        <v>1</v>
      </c>
      <c r="E15" t="s">
        <v>7</v>
      </c>
      <c r="F15" s="5">
        <v>2</v>
      </c>
      <c r="G15" s="5">
        <f t="shared" si="1"/>
        <v>2</v>
      </c>
    </row>
    <row r="16" spans="1:7" ht="15">
      <c r="A16" s="11">
        <f t="shared" si="0"/>
        <v>14</v>
      </c>
      <c r="B16" t="s">
        <v>12</v>
      </c>
      <c r="C16" t="s">
        <v>49</v>
      </c>
      <c r="D16" s="8">
        <v>3</v>
      </c>
      <c r="E16" t="s">
        <v>7</v>
      </c>
      <c r="F16" s="5">
        <v>2</v>
      </c>
      <c r="G16" s="5">
        <f t="shared" si="1"/>
        <v>6</v>
      </c>
    </row>
    <row r="17" spans="1:7" ht="15">
      <c r="A17" s="12">
        <f t="shared" si="0"/>
        <v>15</v>
      </c>
      <c r="B17" t="s">
        <v>55</v>
      </c>
      <c r="C17" t="s">
        <v>54</v>
      </c>
      <c r="D17" s="8">
        <f>2*3.51</f>
        <v>7.02</v>
      </c>
      <c r="E17" t="s">
        <v>14</v>
      </c>
      <c r="F17" s="5">
        <v>6.5</v>
      </c>
      <c r="G17" s="5">
        <f t="shared" si="1"/>
        <v>45.629999999999995</v>
      </c>
    </row>
    <row r="18" spans="1:7" ht="15">
      <c r="A18" s="12">
        <f t="shared" si="0"/>
        <v>16</v>
      </c>
      <c r="B18" t="s">
        <v>41</v>
      </c>
      <c r="C18">
        <f>2*2.6+0.6*0.5</f>
        <v>5.5</v>
      </c>
      <c r="D18" s="8">
        <v>5.5</v>
      </c>
      <c r="E18" t="s">
        <v>14</v>
      </c>
      <c r="F18" s="5">
        <v>6.5</v>
      </c>
      <c r="G18" s="5">
        <f t="shared" si="1"/>
        <v>35.75</v>
      </c>
    </row>
    <row r="19" spans="1:7" ht="15">
      <c r="A19" s="12">
        <f t="shared" si="0"/>
        <v>17</v>
      </c>
      <c r="B19" t="s">
        <v>42</v>
      </c>
      <c r="C19">
        <f>2*2*1.68+2*2*1.98</f>
        <v>14.64</v>
      </c>
      <c r="D19" s="8">
        <v>14.64</v>
      </c>
      <c r="E19" t="s">
        <v>14</v>
      </c>
      <c r="F19" s="5">
        <v>6.5</v>
      </c>
      <c r="G19" s="5">
        <f t="shared" si="1"/>
        <v>95.16</v>
      </c>
    </row>
    <row r="20" spans="1:7" ht="15">
      <c r="A20" s="12">
        <f t="shared" si="0"/>
        <v>18</v>
      </c>
      <c r="B20" t="s">
        <v>13</v>
      </c>
      <c r="C20" t="s">
        <v>28</v>
      </c>
      <c r="D20" s="8">
        <v>4</v>
      </c>
      <c r="E20" t="s">
        <v>7</v>
      </c>
      <c r="F20" s="5">
        <v>8.9</v>
      </c>
      <c r="G20" s="5">
        <f t="shared" si="1"/>
        <v>35.6</v>
      </c>
    </row>
    <row r="21" spans="1:7" ht="15">
      <c r="A21" s="13">
        <f t="shared" si="0"/>
        <v>19</v>
      </c>
      <c r="B21" t="s">
        <v>16</v>
      </c>
      <c r="C21" t="s">
        <v>66</v>
      </c>
      <c r="D21" s="8">
        <v>3</v>
      </c>
      <c r="E21" t="s">
        <v>7</v>
      </c>
      <c r="F21" s="5">
        <v>1</v>
      </c>
      <c r="G21" s="5">
        <f t="shared" si="1"/>
        <v>3</v>
      </c>
    </row>
    <row r="22" spans="1:7" ht="15">
      <c r="A22" s="13">
        <f t="shared" si="0"/>
        <v>20</v>
      </c>
      <c r="B22" t="s">
        <v>15</v>
      </c>
      <c r="C22" t="s">
        <v>67</v>
      </c>
      <c r="D22" s="8">
        <v>4</v>
      </c>
      <c r="E22" t="s">
        <v>7</v>
      </c>
      <c r="F22" s="5">
        <v>1</v>
      </c>
      <c r="G22" s="5">
        <f t="shared" si="1"/>
        <v>4</v>
      </c>
    </row>
    <row r="23" spans="1:7" ht="15">
      <c r="A23" s="13">
        <f t="shared" si="0"/>
        <v>21</v>
      </c>
      <c r="B23" t="s">
        <v>15</v>
      </c>
      <c r="C23" t="s">
        <v>68</v>
      </c>
      <c r="D23" s="8">
        <v>2</v>
      </c>
      <c r="E23" t="s">
        <v>7</v>
      </c>
      <c r="F23" s="5">
        <v>2</v>
      </c>
      <c r="G23" s="5">
        <f t="shared" si="1"/>
        <v>4</v>
      </c>
    </row>
    <row r="24" spans="1:7" ht="15">
      <c r="A24" s="13">
        <f t="shared" si="0"/>
        <v>22</v>
      </c>
      <c r="B24" t="s">
        <v>15</v>
      </c>
      <c r="C24" t="s">
        <v>69</v>
      </c>
      <c r="D24" s="8">
        <v>2</v>
      </c>
      <c r="E24" t="s">
        <v>7</v>
      </c>
      <c r="F24" s="5">
        <v>1</v>
      </c>
      <c r="G24" s="5">
        <f t="shared" si="1"/>
        <v>2</v>
      </c>
    </row>
    <row r="25" spans="1:7" ht="15">
      <c r="A25" s="14">
        <f t="shared" si="0"/>
        <v>23</v>
      </c>
      <c r="B25" t="s">
        <v>17</v>
      </c>
      <c r="C25" t="s">
        <v>18</v>
      </c>
      <c r="D25" s="8">
        <v>10</v>
      </c>
      <c r="E25" t="s">
        <v>7</v>
      </c>
      <c r="F25" s="5">
        <v>1</v>
      </c>
      <c r="G25" s="5">
        <f t="shared" si="1"/>
        <v>10</v>
      </c>
    </row>
    <row r="26" spans="1:7" ht="15">
      <c r="A26" s="14">
        <f t="shared" si="0"/>
        <v>24</v>
      </c>
      <c r="B26" t="s">
        <v>19</v>
      </c>
      <c r="C26" t="s">
        <v>70</v>
      </c>
      <c r="D26" s="8">
        <v>2</v>
      </c>
      <c r="E26" t="s">
        <v>7</v>
      </c>
      <c r="F26" s="5">
        <v>12</v>
      </c>
      <c r="G26" s="5">
        <f t="shared" si="1"/>
        <v>24</v>
      </c>
    </row>
    <row r="27" spans="1:7" ht="15">
      <c r="A27" s="11">
        <f t="shared" si="0"/>
        <v>25</v>
      </c>
      <c r="B27" t="s">
        <v>105</v>
      </c>
      <c r="C27" t="s">
        <v>43</v>
      </c>
      <c r="D27" s="8">
        <v>16</v>
      </c>
      <c r="E27" t="s">
        <v>7</v>
      </c>
      <c r="F27" s="5">
        <v>1.1</v>
      </c>
      <c r="G27" s="5">
        <f t="shared" si="1"/>
        <v>17.6</v>
      </c>
    </row>
    <row r="28" spans="1:7" ht="15">
      <c r="A28" s="11" t="s">
        <v>76</v>
      </c>
      <c r="B28" t="s">
        <v>106</v>
      </c>
      <c r="C28" t="s">
        <v>72</v>
      </c>
      <c r="D28" s="8">
        <v>1</v>
      </c>
      <c r="E28" t="s">
        <v>7</v>
      </c>
      <c r="F28" s="5">
        <v>1.1</v>
      </c>
      <c r="G28" s="5">
        <f t="shared" si="1"/>
        <v>1.1</v>
      </c>
    </row>
    <row r="29" spans="1:7" ht="15">
      <c r="A29" s="11" t="s">
        <v>77</v>
      </c>
      <c r="B29" t="s">
        <v>71</v>
      </c>
      <c r="C29" t="s">
        <v>107</v>
      </c>
      <c r="D29" s="8">
        <v>15</v>
      </c>
      <c r="E29" t="s">
        <v>7</v>
      </c>
      <c r="F29" s="5">
        <v>1.1</v>
      </c>
      <c r="G29" s="5">
        <f t="shared" si="1"/>
        <v>16.5</v>
      </c>
    </row>
    <row r="30" spans="1:7" ht="15">
      <c r="A30" s="11" t="s">
        <v>99</v>
      </c>
      <c r="B30" t="s">
        <v>100</v>
      </c>
      <c r="C30" t="s">
        <v>101</v>
      </c>
      <c r="D30" s="8">
        <v>64</v>
      </c>
      <c r="E30" t="s">
        <v>7</v>
      </c>
      <c r="F30" s="5">
        <v>0.05</v>
      </c>
      <c r="G30" s="5">
        <f t="shared" si="1"/>
        <v>3.2</v>
      </c>
    </row>
    <row r="31" spans="1:7" ht="15">
      <c r="A31" s="11" t="s">
        <v>102</v>
      </c>
      <c r="B31" t="s">
        <v>103</v>
      </c>
      <c r="C31" t="s">
        <v>104</v>
      </c>
      <c r="D31" s="8">
        <v>17</v>
      </c>
      <c r="E31" t="s">
        <v>7</v>
      </c>
      <c r="F31" s="5">
        <v>0.36</v>
      </c>
      <c r="G31" s="5">
        <f t="shared" si="1"/>
        <v>6.12</v>
      </c>
    </row>
    <row r="32" spans="1:7" ht="15">
      <c r="A32" s="11">
        <f>A27+1</f>
        <v>26</v>
      </c>
      <c r="B32" t="s">
        <v>45</v>
      </c>
      <c r="C32" t="s">
        <v>44</v>
      </c>
      <c r="D32" s="8">
        <v>26</v>
      </c>
      <c r="E32" t="s">
        <v>7</v>
      </c>
      <c r="F32" s="5">
        <v>2</v>
      </c>
      <c r="G32" s="5">
        <f t="shared" si="1"/>
        <v>52</v>
      </c>
    </row>
    <row r="33" spans="1:7" ht="15">
      <c r="A33" s="11">
        <f t="shared" si="0"/>
        <v>27</v>
      </c>
      <c r="B33" t="s">
        <v>50</v>
      </c>
      <c r="C33" t="s">
        <v>46</v>
      </c>
      <c r="D33" s="8">
        <v>4</v>
      </c>
      <c r="E33" t="s">
        <v>7</v>
      </c>
      <c r="F33" s="5">
        <v>2</v>
      </c>
      <c r="G33" s="5">
        <f t="shared" si="1"/>
        <v>8</v>
      </c>
    </row>
    <row r="34" spans="1:7" ht="15">
      <c r="A34" s="11">
        <f t="shared" si="0"/>
        <v>28</v>
      </c>
      <c r="B34" t="s">
        <v>20</v>
      </c>
      <c r="C34" t="s">
        <v>47</v>
      </c>
      <c r="D34" s="8">
        <v>1</v>
      </c>
      <c r="E34" t="s">
        <v>57</v>
      </c>
      <c r="F34" s="5">
        <v>11</v>
      </c>
      <c r="G34" s="5">
        <f t="shared" si="1"/>
        <v>11</v>
      </c>
    </row>
    <row r="35" spans="1:7" ht="15">
      <c r="A35" s="11">
        <f t="shared" si="0"/>
        <v>29</v>
      </c>
      <c r="B35" t="s">
        <v>21</v>
      </c>
      <c r="C35" t="s">
        <v>47</v>
      </c>
      <c r="D35" s="8">
        <v>1</v>
      </c>
      <c r="E35" t="s">
        <v>57</v>
      </c>
      <c r="F35" s="5">
        <v>11</v>
      </c>
      <c r="G35" s="5">
        <f t="shared" si="1"/>
        <v>11</v>
      </c>
    </row>
    <row r="36" spans="1:7" ht="15">
      <c r="A36" s="11">
        <f t="shared" si="0"/>
        <v>30</v>
      </c>
      <c r="B36" t="s">
        <v>92</v>
      </c>
      <c r="C36" t="s">
        <v>51</v>
      </c>
      <c r="D36" s="8">
        <v>1</v>
      </c>
      <c r="E36" t="s">
        <v>7</v>
      </c>
      <c r="F36" s="5">
        <v>15</v>
      </c>
      <c r="G36" s="5">
        <f t="shared" si="1"/>
        <v>15</v>
      </c>
    </row>
    <row r="37" spans="1:7" ht="15">
      <c r="A37" s="11">
        <f>A36+1</f>
        <v>31</v>
      </c>
      <c r="B37" t="s">
        <v>22</v>
      </c>
      <c r="C37" t="s">
        <v>58</v>
      </c>
      <c r="D37" s="8">
        <v>2</v>
      </c>
      <c r="E37" t="s">
        <v>7</v>
      </c>
      <c r="F37" s="5">
        <v>6</v>
      </c>
      <c r="G37" s="5">
        <f t="shared" si="1"/>
        <v>12</v>
      </c>
    </row>
    <row r="38" spans="1:7" ht="15">
      <c r="A38" s="11">
        <f t="shared" si="0"/>
        <v>32</v>
      </c>
      <c r="B38" t="s">
        <v>23</v>
      </c>
      <c r="C38" t="s">
        <v>59</v>
      </c>
      <c r="D38" s="8">
        <v>2</v>
      </c>
      <c r="E38" t="s">
        <v>7</v>
      </c>
      <c r="F38" s="5">
        <v>6</v>
      </c>
      <c r="G38" s="5">
        <f t="shared" si="1"/>
        <v>12</v>
      </c>
    </row>
    <row r="39" spans="1:7" ht="15">
      <c r="A39" s="11">
        <f t="shared" si="0"/>
        <v>33</v>
      </c>
      <c r="B39" t="s">
        <v>87</v>
      </c>
      <c r="D39" s="8">
        <v>1</v>
      </c>
      <c r="E39" t="s">
        <v>7</v>
      </c>
      <c r="F39" s="5">
        <v>17.5</v>
      </c>
      <c r="G39" s="5">
        <f t="shared" si="1"/>
        <v>17.5</v>
      </c>
    </row>
    <row r="40" spans="1:7" ht="15">
      <c r="A40" s="11">
        <f t="shared" si="0"/>
        <v>34</v>
      </c>
      <c r="B40" t="s">
        <v>88</v>
      </c>
      <c r="C40" t="s">
        <v>89</v>
      </c>
      <c r="D40" s="8">
        <v>1</v>
      </c>
      <c r="E40" t="s">
        <v>7</v>
      </c>
      <c r="F40" s="5">
        <v>10</v>
      </c>
      <c r="G40" s="5">
        <f t="shared" si="1"/>
        <v>10</v>
      </c>
    </row>
    <row r="41" spans="1:7" ht="15">
      <c r="A41" s="11">
        <f>A40+1</f>
        <v>35</v>
      </c>
      <c r="B41" t="s">
        <v>56</v>
      </c>
      <c r="D41" s="8">
        <v>2</v>
      </c>
      <c r="E41" t="s">
        <v>7</v>
      </c>
      <c r="F41" s="5">
        <v>3</v>
      </c>
      <c r="G41" s="5">
        <f t="shared" si="1"/>
        <v>6</v>
      </c>
    </row>
    <row r="42" spans="1:7" ht="15">
      <c r="A42" s="11">
        <f t="shared" si="0"/>
        <v>36</v>
      </c>
      <c r="B42" t="s">
        <v>24</v>
      </c>
      <c r="C42" t="s">
        <v>74</v>
      </c>
      <c r="D42" s="8">
        <v>1</v>
      </c>
      <c r="E42" t="s">
        <v>73</v>
      </c>
      <c r="F42" s="5">
        <v>21.5</v>
      </c>
      <c r="G42" s="5">
        <f>F42</f>
        <v>21.5</v>
      </c>
    </row>
    <row r="43" spans="1:7" ht="15">
      <c r="A43" s="11">
        <v>37</v>
      </c>
      <c r="B43" t="s">
        <v>52</v>
      </c>
      <c r="D43" s="8">
        <v>1</v>
      </c>
      <c r="E43" t="s">
        <v>75</v>
      </c>
      <c r="F43" s="5">
        <v>5</v>
      </c>
      <c r="G43" s="5">
        <f>F43</f>
        <v>5</v>
      </c>
    </row>
    <row r="44" spans="1:7" ht="15">
      <c r="A44" s="11">
        <v>38</v>
      </c>
      <c r="B44" t="s">
        <v>78</v>
      </c>
      <c r="D44" s="8">
        <v>5</v>
      </c>
      <c r="E44" t="s">
        <v>79</v>
      </c>
      <c r="F44" s="5">
        <v>10</v>
      </c>
      <c r="G44" s="5">
        <f>F44*D44</f>
        <v>50</v>
      </c>
    </row>
    <row r="45" spans="1:7" ht="15">
      <c r="A45" s="11">
        <v>39</v>
      </c>
      <c r="B45" t="s">
        <v>80</v>
      </c>
      <c r="D45" s="8">
        <v>2</v>
      </c>
      <c r="E45" t="s">
        <v>7</v>
      </c>
      <c r="F45" s="5">
        <v>5.75</v>
      </c>
      <c r="G45" s="5">
        <f aca="true" t="shared" si="2" ref="G45:G57">F45*D45</f>
        <v>11.5</v>
      </c>
    </row>
    <row r="46" spans="1:7" ht="15">
      <c r="A46" s="11">
        <v>40</v>
      </c>
      <c r="B46" t="s">
        <v>81</v>
      </c>
      <c r="D46" s="8">
        <v>1</v>
      </c>
      <c r="E46" t="s">
        <v>108</v>
      </c>
      <c r="F46" s="5">
        <v>3.95</v>
      </c>
      <c r="G46" s="5">
        <f t="shared" si="2"/>
        <v>3.95</v>
      </c>
    </row>
    <row r="47" spans="1:7" ht="15">
      <c r="A47" s="11">
        <v>41</v>
      </c>
      <c r="B47" t="s">
        <v>82</v>
      </c>
      <c r="D47" s="8">
        <v>1</v>
      </c>
      <c r="E47" t="s">
        <v>7</v>
      </c>
      <c r="F47" s="5">
        <v>3.25</v>
      </c>
      <c r="G47" s="5">
        <f t="shared" si="2"/>
        <v>3.25</v>
      </c>
    </row>
    <row r="48" spans="1:7" ht="15">
      <c r="A48" s="11">
        <v>42</v>
      </c>
      <c r="B48" t="s">
        <v>83</v>
      </c>
      <c r="D48" s="8">
        <v>10</v>
      </c>
      <c r="E48" t="s">
        <v>109</v>
      </c>
      <c r="F48" s="5">
        <v>0.5</v>
      </c>
      <c r="G48" s="5">
        <f t="shared" si="2"/>
        <v>5</v>
      </c>
    </row>
    <row r="49" spans="1:7" ht="15">
      <c r="A49" s="11">
        <v>43</v>
      </c>
      <c r="B49" t="s">
        <v>110</v>
      </c>
      <c r="D49" s="8">
        <v>1</v>
      </c>
      <c r="E49" t="s">
        <v>111</v>
      </c>
      <c r="F49" s="5">
        <v>3.15</v>
      </c>
      <c r="G49" s="5">
        <f t="shared" si="2"/>
        <v>3.15</v>
      </c>
    </row>
    <row r="50" spans="1:7" ht="15">
      <c r="A50" s="11">
        <v>44</v>
      </c>
      <c r="B50" t="s">
        <v>84</v>
      </c>
      <c r="D50" s="8">
        <v>1</v>
      </c>
      <c r="E50" t="s">
        <v>7</v>
      </c>
      <c r="F50" s="5">
        <v>4</v>
      </c>
      <c r="G50" s="5">
        <f t="shared" si="2"/>
        <v>4</v>
      </c>
    </row>
    <row r="51" spans="1:7" ht="15">
      <c r="A51" s="11">
        <v>45</v>
      </c>
      <c r="B51" t="s">
        <v>85</v>
      </c>
      <c r="D51" s="8">
        <v>1</v>
      </c>
      <c r="E51" t="s">
        <v>7</v>
      </c>
      <c r="F51" s="5">
        <v>3</v>
      </c>
      <c r="G51" s="5">
        <f t="shared" si="2"/>
        <v>3</v>
      </c>
    </row>
    <row r="52" spans="1:7" ht="15">
      <c r="A52" s="11">
        <v>46</v>
      </c>
      <c r="B52" t="s">
        <v>86</v>
      </c>
      <c r="D52" s="8">
        <v>1</v>
      </c>
      <c r="E52" t="s">
        <v>7</v>
      </c>
      <c r="F52" s="5">
        <v>2</v>
      </c>
      <c r="G52" s="5">
        <f t="shared" si="2"/>
        <v>2</v>
      </c>
    </row>
    <row r="53" spans="1:7" ht="15">
      <c r="A53" s="11">
        <v>47</v>
      </c>
      <c r="B53" t="s">
        <v>93</v>
      </c>
      <c r="D53" s="8">
        <v>4</v>
      </c>
      <c r="E53" t="s">
        <v>94</v>
      </c>
      <c r="F53" s="5">
        <v>2.49</v>
      </c>
      <c r="G53" s="5">
        <f t="shared" si="2"/>
        <v>9.96</v>
      </c>
    </row>
    <row r="54" spans="1:7" ht="15">
      <c r="A54" s="11">
        <v>48</v>
      </c>
      <c r="B54" t="s">
        <v>95</v>
      </c>
      <c r="C54" t="s">
        <v>96</v>
      </c>
      <c r="D54" s="8">
        <v>1</v>
      </c>
      <c r="E54" t="s">
        <v>73</v>
      </c>
      <c r="F54" s="5">
        <v>7.65</v>
      </c>
      <c r="G54" s="5">
        <f t="shared" si="2"/>
        <v>7.65</v>
      </c>
    </row>
    <row r="55" spans="1:7" ht="15">
      <c r="A55" s="11">
        <v>49</v>
      </c>
      <c r="B55" t="s">
        <v>98</v>
      </c>
      <c r="C55" t="s">
        <v>97</v>
      </c>
      <c r="D55" s="8">
        <v>1</v>
      </c>
      <c r="E55" t="s">
        <v>7</v>
      </c>
      <c r="F55" s="5">
        <v>7.59</v>
      </c>
      <c r="G55" s="5">
        <f t="shared" si="2"/>
        <v>7.59</v>
      </c>
    </row>
    <row r="56" spans="1:7" ht="15">
      <c r="A56" s="11">
        <v>50</v>
      </c>
      <c r="B56" t="s">
        <v>60</v>
      </c>
      <c r="C56" t="s">
        <v>90</v>
      </c>
      <c r="D56" s="8">
        <v>1</v>
      </c>
      <c r="E56" t="s">
        <v>7</v>
      </c>
      <c r="F56" s="5">
        <v>0</v>
      </c>
      <c r="G56" s="5">
        <f t="shared" si="2"/>
        <v>0</v>
      </c>
    </row>
    <row r="57" spans="1:7" ht="15">
      <c r="A57" s="11">
        <v>51</v>
      </c>
      <c r="B57" t="s">
        <v>60</v>
      </c>
      <c r="C57" t="s">
        <v>91</v>
      </c>
      <c r="D57" s="8">
        <v>1</v>
      </c>
      <c r="E57" t="s">
        <v>7</v>
      </c>
      <c r="F57" s="5">
        <v>0</v>
      </c>
      <c r="G57" s="5">
        <f t="shared" si="2"/>
        <v>0</v>
      </c>
    </row>
    <row r="58" spans="2:3" ht="15">
      <c r="B58" t="s">
        <v>112</v>
      </c>
      <c r="C58" t="s">
        <v>114</v>
      </c>
    </row>
    <row r="59" ht="15">
      <c r="B59" t="s">
        <v>113</v>
      </c>
    </row>
    <row r="60" ht="15">
      <c r="B60" t="s">
        <v>115</v>
      </c>
    </row>
    <row r="61" spans="2:7" ht="15">
      <c r="B61" t="s">
        <v>117</v>
      </c>
      <c r="G61" s="5">
        <v>50</v>
      </c>
    </row>
    <row r="62" spans="1:11" s="1" customFormat="1" ht="15.75">
      <c r="A62" s="16" t="s">
        <v>116</v>
      </c>
      <c r="D62" s="7"/>
      <c r="F62" s="4"/>
      <c r="G62" s="4">
        <f>SUM(G2:G61)</f>
        <v>816.8000000000001</v>
      </c>
      <c r="H62" s="4"/>
      <c r="I62" s="4"/>
      <c r="J62" s="4"/>
      <c r="K62" s="4"/>
    </row>
  </sheetData>
  <mergeCells count="1">
    <mergeCell ref="F1:G1"/>
  </mergeCells>
  <printOptions gridLines="1"/>
  <pageMargins left="0.7874015748031497" right="0.3937007874015748" top="0.3937007874015748" bottom="0.3937007874015748" header="0" footer="0"/>
  <pageSetup fitToHeight="1" fitToWidth="1"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Janßen</dc:creator>
  <cp:keywords/>
  <dc:description/>
  <cp:lastModifiedBy>Michael Janßen</cp:lastModifiedBy>
  <cp:lastPrinted>2004-03-06T09:38:50Z</cp:lastPrinted>
  <dcterms:created xsi:type="dcterms:W3CDTF">2004-02-20T17:48:11Z</dcterms:created>
  <dcterms:modified xsi:type="dcterms:W3CDTF">2004-06-05T21:32:37Z</dcterms:modified>
  <cp:category/>
  <cp:version/>
  <cp:contentType/>
  <cp:contentStatus/>
</cp:coreProperties>
</file>